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315" activeTab="1"/>
  </bookViews>
  <sheets>
    <sheet name="Wünsche" sheetId="1" r:id="rId1"/>
    <sheet name="Geschäfte" sheetId="2" r:id="rId2"/>
    <sheet name="Was_Wo_Nr" sheetId="3" r:id="rId3"/>
    <sheet name="Was_Wo_ID" sheetId="4" r:id="rId4"/>
    <sheet name="Preisliste" sheetId="5" r:id="rId5"/>
  </sheets>
  <definedNames>
    <definedName name="_xlnm._FilterDatabase" localSheetId="3" hidden="1">'Was_Wo_ID'!$A$1:$E$10</definedName>
  </definedNames>
  <calcPr fullCalcOnLoad="1"/>
</workbook>
</file>

<file path=xl/sharedStrings.xml><?xml version="1.0" encoding="utf-8"?>
<sst xmlns="http://schemas.openxmlformats.org/spreadsheetml/2006/main" count="84" uniqueCount="56">
  <si>
    <t>Summe</t>
  </si>
  <si>
    <t>Preis</t>
  </si>
  <si>
    <t>Preis + 0,10</t>
  </si>
  <si>
    <t>Preis + 10%</t>
  </si>
  <si>
    <t>W2</t>
  </si>
  <si>
    <t>Wunsch2</t>
  </si>
  <si>
    <t>G1</t>
  </si>
  <si>
    <t>Geschäft 1</t>
  </si>
  <si>
    <t>Toys R us</t>
  </si>
  <si>
    <t>W7</t>
  </si>
  <si>
    <t>Wunsch7</t>
  </si>
  <si>
    <t>G5</t>
  </si>
  <si>
    <t>G7</t>
  </si>
  <si>
    <t>Geschäft 5</t>
  </si>
  <si>
    <t>Geschäft 7</t>
  </si>
  <si>
    <t>Geschäft</t>
  </si>
  <si>
    <t>Wunsch</t>
  </si>
  <si>
    <t>GeschäftsID</t>
  </si>
  <si>
    <t>WunschID</t>
  </si>
  <si>
    <t>GeschäftsNr</t>
  </si>
  <si>
    <t>WunschNr</t>
  </si>
  <si>
    <t>Artikel 1</t>
  </si>
  <si>
    <t>Artikel 2</t>
  </si>
  <si>
    <t>Artikel 3</t>
  </si>
  <si>
    <t>Artikel 4</t>
  </si>
  <si>
    <t>Artikel 5</t>
  </si>
  <si>
    <t>Auto</t>
  </si>
  <si>
    <t>Toys</t>
  </si>
  <si>
    <t>Lego-Rennauto 1234</t>
  </si>
  <si>
    <t>Adresse</t>
  </si>
  <si>
    <t>Artikel 6</t>
  </si>
  <si>
    <t>Harry Potter und der Halbblutprinz</t>
  </si>
  <si>
    <t>Potter</t>
  </si>
  <si>
    <t>U-Bahn-Simulator</t>
  </si>
  <si>
    <t>UBS</t>
  </si>
  <si>
    <t>Schoko-Osterhase</t>
  </si>
  <si>
    <t>Laserschwert</t>
  </si>
  <si>
    <t>Hase</t>
  </si>
  <si>
    <t>Schw</t>
  </si>
  <si>
    <t>Hugendubel</t>
  </si>
  <si>
    <t>Hug</t>
  </si>
  <si>
    <t>Besuch im Sealife</t>
  </si>
  <si>
    <t>Sea</t>
  </si>
  <si>
    <t>Tier</t>
  </si>
  <si>
    <t>Kuscheltier</t>
  </si>
  <si>
    <t>Spielzeugladen Pfiffikus</t>
  </si>
  <si>
    <t>Ludwigstr. 46</t>
  </si>
  <si>
    <t>Holzkopf</t>
  </si>
  <si>
    <t>Albrecht-Dürer-Str. 35</t>
  </si>
  <si>
    <t>Spielwaren Holzkopf</t>
  </si>
  <si>
    <t>Pfiffikus</t>
  </si>
  <si>
    <t>Glogauer Str. 30</t>
  </si>
  <si>
    <t>Trierer Straße 173</t>
  </si>
  <si>
    <t>Rabatt - 20%</t>
  </si>
  <si>
    <t>ferngesteuerter 
Hubschrauber</t>
  </si>
  <si>
    <t>Gesamtbetrag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</si>
</sst>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="150" zoomScaleNormal="150" workbookViewId="0" topLeftCell="A1">
      <selection activeCell="D12" sqref="D12"/>
    </sheetView>
  </sheetViews>
  <sheetFormatPr defaultColWidth="11.421875" defaultRowHeight="12.75"/>
  <cols>
    <col min="1" max="2" width="11.421875" style="2" customWidth="1"/>
    <col min="3" max="3" width="29.421875" style="2" customWidth="1"/>
    <col min="4" max="4" width="11.421875" style="8" customWidth="1"/>
    <col min="5" max="16384" width="11.421875" style="2" customWidth="1"/>
  </cols>
  <sheetData>
    <row r="1" spans="1:4" s="3" customFormat="1" ht="23.25" customHeight="1">
      <c r="A1" s="3" t="s">
        <v>20</v>
      </c>
      <c r="B1" s="3" t="s">
        <v>18</v>
      </c>
      <c r="C1" s="3" t="s">
        <v>16</v>
      </c>
      <c r="D1" s="7" t="s">
        <v>1</v>
      </c>
    </row>
    <row r="2" spans="1:4" ht="12.75">
      <c r="A2" s="2">
        <v>1</v>
      </c>
      <c r="B2" s="2" t="s">
        <v>32</v>
      </c>
      <c r="C2" s="2" t="s">
        <v>31</v>
      </c>
      <c r="D2" s="9">
        <v>10</v>
      </c>
    </row>
    <row r="3" spans="1:4" ht="12.75">
      <c r="A3" s="2">
        <v>2</v>
      </c>
      <c r="B3" s="2" t="s">
        <v>4</v>
      </c>
      <c r="C3" s="2" t="s">
        <v>5</v>
      </c>
      <c r="D3" s="9">
        <v>5</v>
      </c>
    </row>
    <row r="4" spans="1:4" ht="12.75">
      <c r="A4" s="2">
        <v>3</v>
      </c>
      <c r="B4" s="2" t="s">
        <v>34</v>
      </c>
      <c r="C4" s="2" t="s">
        <v>33</v>
      </c>
      <c r="D4" s="9">
        <v>19.99</v>
      </c>
    </row>
    <row r="5" spans="1:4" ht="12.75">
      <c r="A5" s="2">
        <v>4</v>
      </c>
      <c r="B5" s="2" t="s">
        <v>26</v>
      </c>
      <c r="C5" s="2" t="s">
        <v>28</v>
      </c>
      <c r="D5" s="9">
        <v>50</v>
      </c>
    </row>
    <row r="6" spans="1:4" ht="12.75">
      <c r="A6" s="2">
        <v>5</v>
      </c>
      <c r="B6" s="2" t="s">
        <v>37</v>
      </c>
      <c r="C6" s="2" t="s">
        <v>35</v>
      </c>
      <c r="D6" s="9">
        <v>15.99</v>
      </c>
    </row>
    <row r="7" spans="1:4" ht="12.75">
      <c r="A7" s="2">
        <v>6</v>
      </c>
      <c r="B7" s="2" t="s">
        <v>38</v>
      </c>
      <c r="C7" s="2" t="s">
        <v>36</v>
      </c>
      <c r="D7" s="9">
        <v>42</v>
      </c>
    </row>
    <row r="8" spans="1:4" ht="12.75">
      <c r="A8" s="2">
        <v>7</v>
      </c>
      <c r="B8" s="2" t="s">
        <v>9</v>
      </c>
      <c r="C8" s="2" t="s">
        <v>10</v>
      </c>
      <c r="D8" s="9">
        <v>24</v>
      </c>
    </row>
    <row r="9" spans="1:4" ht="12.75">
      <c r="A9" s="2">
        <v>8</v>
      </c>
      <c r="B9" s="2" t="s">
        <v>42</v>
      </c>
      <c r="C9" s="2" t="s">
        <v>41</v>
      </c>
      <c r="D9" s="9">
        <v>15</v>
      </c>
    </row>
    <row r="10" spans="1:4" ht="12.75">
      <c r="A10" s="2">
        <v>9</v>
      </c>
      <c r="B10" s="2" t="s">
        <v>43</v>
      </c>
      <c r="C10" s="2" t="s">
        <v>44</v>
      </c>
      <c r="D10" s="9">
        <v>7</v>
      </c>
    </row>
    <row r="11" ht="12.75">
      <c r="D11" s="9"/>
    </row>
    <row r="12" spans="3:4" ht="12.75">
      <c r="C12" s="2" t="s">
        <v>0</v>
      </c>
      <c r="D12" s="9">
        <f>SUM(D2:D10)</f>
        <v>188.98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90" zoomScaleNormal="90" workbookViewId="0" topLeftCell="A1">
      <selection activeCell="E7" sqref="E7"/>
    </sheetView>
  </sheetViews>
  <sheetFormatPr defaultColWidth="11.421875" defaultRowHeight="12.75"/>
  <cols>
    <col min="1" max="1" width="13.28125" style="2" customWidth="1"/>
    <col min="2" max="2" width="14.140625" style="2" customWidth="1"/>
    <col min="3" max="3" width="23.421875" style="2" customWidth="1"/>
    <col min="4" max="5" width="21.28125" style="2" customWidth="1"/>
    <col min="6" max="6" width="30.8515625" style="2" customWidth="1"/>
    <col min="7" max="7" width="33.421875" style="2" customWidth="1"/>
    <col min="8" max="16384" width="11.421875" style="2" customWidth="1"/>
  </cols>
  <sheetData>
    <row r="1" spans="1:5" s="3" customFormat="1" ht="24" customHeight="1">
      <c r="A1" s="3" t="s">
        <v>19</v>
      </c>
      <c r="B1" s="3" t="s">
        <v>17</v>
      </c>
      <c r="C1" s="3" t="s">
        <v>15</v>
      </c>
      <c r="D1" s="3" t="s">
        <v>29</v>
      </c>
      <c r="E1" s="3" t="s">
        <v>55</v>
      </c>
    </row>
    <row r="2" spans="1:7" ht="12.75">
      <c r="A2" s="2">
        <v>1</v>
      </c>
      <c r="B2" s="2" t="s">
        <v>6</v>
      </c>
      <c r="C2" s="2" t="s">
        <v>7</v>
      </c>
      <c r="E2" s="2">
        <f>SUMIF(Was_Wo_ID!B$2:Was_Wo_ID!B$10,B2,Was_Wo_ID!C$2:Was_Wo_ID!C$10)</f>
        <v>12.98</v>
      </c>
      <c r="F2" s="2" t="str">
        <f>C2&amp;", "&amp;D2</f>
        <v>Geschäft 1, </v>
      </c>
      <c r="G2" s="2" t="str">
        <f aca="true" t="shared" si="0" ref="G2:G8">CONCATENATE(C2,(IF(D2&lt;&gt;"",", ","")),D2)</f>
        <v>Geschäft 1</v>
      </c>
    </row>
    <row r="3" spans="1:7" ht="12.75">
      <c r="A3" s="2">
        <v>2</v>
      </c>
      <c r="B3" s="2" t="s">
        <v>40</v>
      </c>
      <c r="C3" s="2" t="s">
        <v>39</v>
      </c>
      <c r="D3" s="2" t="s">
        <v>51</v>
      </c>
      <c r="E3" s="2">
        <f>SUMIF(Was_Wo_ID!B$2:Was_Wo_ID!B$10,B3,Was_Wo_ID!C$2:Was_Wo_ID!C$10)</f>
        <v>18</v>
      </c>
      <c r="F3" s="2" t="str">
        <f>C3&amp;", "&amp;D3</f>
        <v>Hugendubel, Glogauer Str. 30</v>
      </c>
      <c r="G3" s="2" t="str">
        <f t="shared" si="0"/>
        <v>Hugendubel, Glogauer Str. 30</v>
      </c>
    </row>
    <row r="4" spans="1:7" ht="12.75">
      <c r="A4" s="2">
        <v>3</v>
      </c>
      <c r="B4" s="2" t="s">
        <v>27</v>
      </c>
      <c r="C4" s="2" t="s">
        <v>8</v>
      </c>
      <c r="D4" s="2" t="s">
        <v>52</v>
      </c>
      <c r="E4" s="2">
        <f>SUMIF(Was_Wo_ID!B$2:Was_Wo_ID!B$10,B4,Was_Wo_ID!C$2:Was_Wo_ID!C$10)</f>
        <v>129.94</v>
      </c>
      <c r="F4" s="2" t="str">
        <f>C4&amp;", "&amp;D4</f>
        <v>Toys R us, Trierer Straße 173</v>
      </c>
      <c r="G4" s="2" t="str">
        <f>CONCATENATE(C4,(IF(D4&lt;&gt;"",", ","")),D4)</f>
        <v>Toys R us, Trierer Straße 173</v>
      </c>
    </row>
    <row r="5" spans="1:7" ht="12.75">
      <c r="A5" s="2">
        <v>4</v>
      </c>
      <c r="B5" s="2" t="s">
        <v>47</v>
      </c>
      <c r="C5" s="2" t="s">
        <v>49</v>
      </c>
      <c r="D5" s="2" t="s">
        <v>48</v>
      </c>
      <c r="E5" s="2">
        <f>SUMIF(Was_Wo_ID!B$2:Was_Wo_ID!B$10,B5,Was_Wo_ID!C$2:Was_Wo_ID!C$10)</f>
        <v>0</v>
      </c>
      <c r="F5" s="2" t="str">
        <f>C5&amp;" "&amp;D5</f>
        <v>Spielwaren Holzkopf Albrecht-Dürer-Str. 35</v>
      </c>
      <c r="G5" s="2" t="str">
        <f t="shared" si="0"/>
        <v>Spielwaren Holzkopf, Albrecht-Dürer-Str. 35</v>
      </c>
    </row>
    <row r="6" spans="1:7" ht="12.75">
      <c r="A6" s="2">
        <v>5</v>
      </c>
      <c r="B6" s="2" t="s">
        <v>11</v>
      </c>
      <c r="C6" s="2" t="s">
        <v>13</v>
      </c>
      <c r="E6" s="2">
        <f>SUMIF(Was_Wo_ID!B$2:Was_Wo_ID!B$10,B6,Was_Wo_ID!C$2:Was_Wo_ID!C$10)</f>
        <v>0</v>
      </c>
      <c r="F6" s="2" t="str">
        <f>C6&amp;" "&amp;D6</f>
        <v>Geschäft 5 </v>
      </c>
      <c r="G6" s="2" t="str">
        <f>CONCATENATE(C6,(IF(D6&lt;&gt;"",", ","")),D6)</f>
        <v>Geschäft 5</v>
      </c>
    </row>
    <row r="7" spans="1:7" ht="12.75">
      <c r="A7" s="2">
        <v>6</v>
      </c>
      <c r="B7" s="2" t="s">
        <v>50</v>
      </c>
      <c r="C7" s="2" t="s">
        <v>45</v>
      </c>
      <c r="D7" s="2" t="s">
        <v>46</v>
      </c>
      <c r="E7" s="2">
        <f>SUMIF(Was_Wo_ID!B$2:Was_Wo_ID!B$10,B7,Was_Wo_ID!C$2:Was_Wo_ID!C$10)</f>
        <v>11.99</v>
      </c>
      <c r="F7" s="2" t="str">
        <f>C7&amp;" "&amp;D7</f>
        <v>Spielzeugladen Pfiffikus Ludwigstr. 46</v>
      </c>
      <c r="G7" s="2" t="str">
        <f t="shared" si="0"/>
        <v>Spielzeugladen Pfiffikus, Ludwigstr. 46</v>
      </c>
    </row>
    <row r="8" spans="1:7" ht="12.75">
      <c r="A8" s="2">
        <v>7</v>
      </c>
      <c r="B8" s="2" t="s">
        <v>12</v>
      </c>
      <c r="C8" s="2" t="s">
        <v>14</v>
      </c>
      <c r="E8" s="2">
        <f>SUMIF(Was_Wo_ID!B$2:Was_Wo_ID!B$10,B8,Was_Wo_ID!C$2:Was_Wo_ID!C$10)</f>
        <v>23.49</v>
      </c>
      <c r="F8" s="2" t="str">
        <f>C8&amp;" "&amp;D8</f>
        <v>Geschäft 7 </v>
      </c>
      <c r="G8" s="2" t="str">
        <f t="shared" si="0"/>
        <v>Geschäft 7</v>
      </c>
    </row>
    <row r="11" ht="12.75">
      <c r="D11" s="2" t="str">
        <f>C3&amp;D3</f>
        <v>HugendubelGlogauer Str. 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="150" zoomScaleNormal="150" workbookViewId="0" topLeftCell="A1">
      <selection activeCell="D6" sqref="D6"/>
    </sheetView>
  </sheetViews>
  <sheetFormatPr defaultColWidth="11.421875" defaultRowHeight="12.75"/>
  <cols>
    <col min="1" max="1" width="16.8515625" style="2" customWidth="1"/>
    <col min="2" max="2" width="12.7109375" style="2" customWidth="1"/>
    <col min="3" max="3" width="11.421875" style="2" customWidth="1"/>
    <col min="4" max="4" width="30.28125" style="2" customWidth="1"/>
    <col min="5" max="16384" width="11.421875" style="2" customWidth="1"/>
  </cols>
  <sheetData>
    <row r="1" spans="1:4" s="3" customFormat="1" ht="23.25" customHeight="1">
      <c r="A1" s="3" t="s">
        <v>15</v>
      </c>
      <c r="B1" s="3" t="s">
        <v>19</v>
      </c>
      <c r="C1" s="3" t="s">
        <v>20</v>
      </c>
      <c r="D1" s="3" t="s">
        <v>16</v>
      </c>
    </row>
    <row r="2" spans="1:4" ht="12.75">
      <c r="A2" s="2" t="str">
        <f>INDEX(Geschäfte!C$2:Geschäfte!C$8,B2)</f>
        <v>Geschäft 1</v>
      </c>
      <c r="B2" s="2">
        <v>1</v>
      </c>
      <c r="C2" s="2">
        <v>5</v>
      </c>
      <c r="D2" s="2" t="str">
        <f>INDEX(Wünsche!C$2:Wünsche!C$8,C2)</f>
        <v>Schoko-Osterhase</v>
      </c>
    </row>
    <row r="3" spans="1:4" ht="12.75">
      <c r="A3" s="2" t="str">
        <f>INDEX(Geschäfte!C$2:Geschäfte!C$8,B3)</f>
        <v>Toys R us</v>
      </c>
      <c r="B3" s="2">
        <v>3</v>
      </c>
      <c r="C3" s="2">
        <v>2</v>
      </c>
      <c r="D3" s="2" t="str">
        <f>INDEX(Wünsche!C$2:Wünsche!C$8,C3)</f>
        <v>Wunsch2</v>
      </c>
    </row>
    <row r="4" spans="1:4" ht="12.75">
      <c r="A4" s="2" t="str">
        <f>INDEX(Geschäfte!C$2:Geschäfte!C$8,B4)</f>
        <v>Hugendubel</v>
      </c>
      <c r="B4" s="2">
        <v>2</v>
      </c>
      <c r="C4" s="2">
        <v>7</v>
      </c>
      <c r="D4" s="2" t="str">
        <f>INDEX(Wünsche!C$2:Wünsche!C$8,C4)</f>
        <v>Wunsch7</v>
      </c>
    </row>
    <row r="5" spans="1:4" ht="12.75">
      <c r="A5" s="2" t="str">
        <f>INDEX(Geschäfte!C$2:Geschäfte!C$8,B5)</f>
        <v>Toys R us</v>
      </c>
      <c r="B5" s="2">
        <v>3</v>
      </c>
      <c r="C5" s="2">
        <v>4</v>
      </c>
      <c r="D5" s="2" t="str">
        <f>INDEX(Wünsche!C$2:Wünsche!C$8,C5)</f>
        <v>Lego-Rennauto 1234</v>
      </c>
    </row>
    <row r="6" spans="1:4" ht="12.75">
      <c r="A6" s="2" t="str">
        <f>INDEX(Geschäfte!C$2:Geschäfte!C$8,B6)</f>
        <v>Geschäft 1</v>
      </c>
      <c r="B6" s="2">
        <v>1</v>
      </c>
      <c r="C6" s="2">
        <v>3</v>
      </c>
      <c r="D6" s="2" t="str">
        <f>INDEX(Wünsche!C$2:Wünsche!C$8,C6)</f>
        <v>U-Bahn-Simulator</v>
      </c>
    </row>
    <row r="7" spans="1:4" ht="12.75">
      <c r="A7" s="2" t="str">
        <f>INDEX(Geschäfte!C$2:Geschäfte!C$8,B7)</f>
        <v>Geschäft 5</v>
      </c>
      <c r="B7" s="2">
        <v>5</v>
      </c>
      <c r="C7" s="2">
        <v>1</v>
      </c>
      <c r="D7" s="2" t="str">
        <f>INDEX(Wünsche!C$2:Wünsche!C$8,C7)</f>
        <v>Harry Potter und der Halbblutprinz</v>
      </c>
    </row>
    <row r="8" spans="1:4" ht="12.75">
      <c r="A8" s="2" t="str">
        <f>INDEX(Geschäfte!C$2:Geschäfte!C$8,B8)</f>
        <v>Toys R us</v>
      </c>
      <c r="B8" s="2">
        <v>3</v>
      </c>
      <c r="C8" s="2">
        <v>1</v>
      </c>
      <c r="D8" s="2" t="str">
        <f>INDEX(Wünsche!C$2:Wünsche!C$8,C8)</f>
        <v>Harry Potter und der Halbblutprinz</v>
      </c>
    </row>
    <row r="9" spans="1:4" ht="12.75">
      <c r="A9" s="2" t="str">
        <f>INDEX(Geschäfte!C$2:Geschäfte!C$8,B9)</f>
        <v>Spielwaren Holzkopf</v>
      </c>
      <c r="B9" s="2">
        <v>4</v>
      </c>
      <c r="C9" s="2">
        <v>3</v>
      </c>
      <c r="D9" s="2" t="str">
        <f>INDEX(Wünsche!C$2:Wünsche!C$8,C9)</f>
        <v>U-Bahn-Simulator</v>
      </c>
    </row>
    <row r="10" spans="1:4" ht="12.75">
      <c r="A10" s="2" t="str">
        <f>INDEX(Geschäfte!C$2:Geschäfte!C$8,B10)</f>
        <v>Hugendubel</v>
      </c>
      <c r="B10" s="2">
        <v>2</v>
      </c>
      <c r="C10" s="2">
        <v>4</v>
      </c>
      <c r="D10" s="2" t="str">
        <f>INDEX(Wünsche!C$2:Wünsche!C$8,C10)</f>
        <v>Lego-Rennauto 1234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="115" zoomScaleNormal="115" workbookViewId="0" topLeftCell="A1">
      <selection activeCell="C11" sqref="C11"/>
    </sheetView>
  </sheetViews>
  <sheetFormatPr defaultColWidth="11.421875" defaultRowHeight="12.75"/>
  <cols>
    <col min="1" max="1" width="21.28125" style="2" customWidth="1"/>
    <col min="2" max="3" width="12.57421875" style="2" customWidth="1"/>
    <col min="4" max="4" width="11.421875" style="2" customWidth="1"/>
    <col min="5" max="5" width="30.140625" style="2" customWidth="1"/>
    <col min="6" max="16384" width="11.421875" style="2" customWidth="1"/>
  </cols>
  <sheetData>
    <row r="1" spans="1:5" s="3" customFormat="1" ht="23.25" customHeight="1">
      <c r="A1" s="3" t="s">
        <v>15</v>
      </c>
      <c r="B1" s="3" t="s">
        <v>17</v>
      </c>
      <c r="C1" s="3" t="s">
        <v>1</v>
      </c>
      <c r="D1" s="3" t="s">
        <v>18</v>
      </c>
      <c r="E1" s="3" t="s">
        <v>16</v>
      </c>
    </row>
    <row r="2" spans="1:5" ht="12.75">
      <c r="A2" s="2" t="str">
        <f>INDEX(Geschäfte!C$2:Geschäfte!C$8,MATCH(B2,Geschäfte!B$2:Geschäfte!B$8,0))</f>
        <v>Geschäft 1</v>
      </c>
      <c r="B2" s="2" t="s">
        <v>6</v>
      </c>
      <c r="C2" s="2">
        <v>1.99</v>
      </c>
      <c r="D2" s="2" t="s">
        <v>37</v>
      </c>
      <c r="E2" s="2" t="str">
        <f>INDEX(Wünsche!C$2:Wünsche!C$8,MATCH(D2,Wünsche!B$2:Wünsche!B$8,0))</f>
        <v>Schoko-Osterhase</v>
      </c>
    </row>
    <row r="3" spans="1:5" ht="12.75">
      <c r="A3" s="2" t="str">
        <f>INDEX(Geschäfte!C$2:Geschäfte!C$8,MATCH(B3,Geschäfte!B$2:Geschäfte!B$8,0))</f>
        <v>Toys R us</v>
      </c>
      <c r="B3" s="2" t="s">
        <v>27</v>
      </c>
      <c r="C3" s="2">
        <v>100</v>
      </c>
      <c r="D3" s="2" t="s">
        <v>4</v>
      </c>
      <c r="E3" s="2" t="str">
        <f>INDEX(Wünsche!C$2:Wünsche!C$8,MATCH(D3,Wünsche!B$2:Wünsche!B$8,0))</f>
        <v>Wunsch2</v>
      </c>
    </row>
    <row r="4" spans="1:5" ht="12.75">
      <c r="A4" s="2" t="str">
        <f>INDEX(Geschäfte!C$2:Geschäfte!C$8,MATCH(B4,Geschäfte!B$2:Geschäfte!B$8,0))</f>
        <v>Hugendubel</v>
      </c>
      <c r="B4" s="2" t="s">
        <v>40</v>
      </c>
      <c r="C4" s="2">
        <v>10</v>
      </c>
      <c r="D4" s="2" t="s">
        <v>9</v>
      </c>
      <c r="E4" s="2" t="str">
        <f>INDEX(Wünsche!C$2:Wünsche!C$8,MATCH(D4,Wünsche!B$2:Wünsche!B$8,0))</f>
        <v>Wunsch7</v>
      </c>
    </row>
    <row r="5" spans="1:5" ht="12.75">
      <c r="A5" s="2" t="str">
        <f>INDEX(Geschäfte!C$2:Geschäfte!C$8,MATCH(B5,Geschäfte!B$2:Geschäfte!B$8,0))</f>
        <v>Toys R us</v>
      </c>
      <c r="B5" s="2" t="s">
        <v>27</v>
      </c>
      <c r="C5" s="2">
        <v>24.99</v>
      </c>
      <c r="D5" s="2" t="s">
        <v>26</v>
      </c>
      <c r="E5" s="2" t="str">
        <f>INDEX(Wünsche!C$2:Wünsche!C$8,MATCH(D5,Wünsche!B$2:Wünsche!B$8,0))</f>
        <v>Lego-Rennauto 1234</v>
      </c>
    </row>
    <row r="6" spans="1:5" ht="12.75">
      <c r="A6" s="2" t="str">
        <f>INDEX(Geschäfte!C$2:Geschäfte!C$8,MATCH(B6,Geschäfte!B$2:Geschäfte!B$8,0))</f>
        <v>Geschäft 1</v>
      </c>
      <c r="B6" s="2" t="s">
        <v>6</v>
      </c>
      <c r="C6" s="2">
        <v>10.99</v>
      </c>
      <c r="D6" s="2" t="s">
        <v>34</v>
      </c>
      <c r="E6" s="2" t="str">
        <f>INDEX(Wünsche!C$2:Wünsche!C$8,MATCH(D6,Wünsche!B$2:Wünsche!B$8,0))</f>
        <v>U-Bahn-Simulator</v>
      </c>
    </row>
    <row r="7" spans="1:5" ht="12.75">
      <c r="A7" s="2" t="str">
        <f>INDEX(Geschäfte!C$2:Geschäfte!C$8,MATCH(B7,Geschäfte!B$2:Geschäfte!B$8,0))</f>
        <v>Hugendubel</v>
      </c>
      <c r="B7" s="2" t="s">
        <v>40</v>
      </c>
      <c r="C7" s="2">
        <v>8</v>
      </c>
      <c r="D7" s="2" t="s">
        <v>32</v>
      </c>
      <c r="E7" s="2" t="str">
        <f>INDEX(Wünsche!C$2:Wünsche!C$8,MATCH(D7,Wünsche!B$2:Wünsche!B$8,0))</f>
        <v>Harry Potter und der Halbblutprinz</v>
      </c>
    </row>
    <row r="8" spans="1:5" ht="12.75">
      <c r="A8" s="2" t="str">
        <f>INDEX(Geschäfte!C$2:Geschäfte!C$8,MATCH(B8,Geschäfte!B$2:Geschäfte!B$8,0))</f>
        <v>Toys R us</v>
      </c>
      <c r="B8" s="2" t="s">
        <v>27</v>
      </c>
      <c r="C8" s="2">
        <v>4.95</v>
      </c>
      <c r="D8" s="2" t="s">
        <v>32</v>
      </c>
      <c r="E8" s="2" t="str">
        <f>INDEX(Wünsche!C$2:Wünsche!C$8,MATCH(D8,Wünsche!B$2:Wünsche!B$8,0))</f>
        <v>Harry Potter und der Halbblutprinz</v>
      </c>
    </row>
    <row r="9" spans="1:5" ht="12.75">
      <c r="A9" s="2" t="str">
        <f>INDEX(Geschäfte!C$2:Geschäfte!C$8,MATCH(B9,Geschäfte!B$2:Geschäfte!B$8,0))</f>
        <v>Spielzeugladen Pfiffikus</v>
      </c>
      <c r="B9" s="2" t="s">
        <v>50</v>
      </c>
      <c r="C9" s="2">
        <v>11.99</v>
      </c>
      <c r="D9" s="2" t="s">
        <v>34</v>
      </c>
      <c r="E9" s="2" t="str">
        <f>INDEX(Wünsche!C$2:Wünsche!C$8,MATCH(D9,Wünsche!B$2:Wünsche!B$8,0))</f>
        <v>U-Bahn-Simulator</v>
      </c>
    </row>
    <row r="10" spans="1:5" ht="12.75">
      <c r="A10" s="2" t="str">
        <f>INDEX(Geschäfte!C$2:Geschäfte!C$8,MATCH(B10,Geschäfte!B$2:Geschäfte!B$8,0))</f>
        <v>Geschäft 7</v>
      </c>
      <c r="B10" s="2" t="s">
        <v>12</v>
      </c>
      <c r="C10" s="2">
        <v>23.49</v>
      </c>
      <c r="D10" s="2" t="s">
        <v>26</v>
      </c>
      <c r="E10" s="2" t="str">
        <f>INDEX(Wünsche!C$2:Wünsche!C$8,MATCH(D10,Wünsche!B$2:Wünsche!B$8,0))</f>
        <v>Lego-Rennauto 1234</v>
      </c>
    </row>
    <row r="14" s="6" customFormat="1" ht="12.75"/>
    <row r="15" s="6" customFormat="1" ht="12.75"/>
  </sheetData>
  <autoFilter ref="A1:E10"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="150" zoomScaleNormal="150" workbookViewId="0" topLeftCell="A1">
      <selection activeCell="B3" sqref="B3"/>
    </sheetView>
  </sheetViews>
  <sheetFormatPr defaultColWidth="11.421875" defaultRowHeight="12.75"/>
  <cols>
    <col min="1" max="1" width="16.7109375" style="0" customWidth="1"/>
    <col min="2" max="5" width="11.421875" style="1" customWidth="1"/>
  </cols>
  <sheetData>
    <row r="1" spans="2:5" s="4" customFormat="1" ht="21.75" customHeight="1">
      <c r="B1" s="5" t="s">
        <v>1</v>
      </c>
      <c r="C1" s="5" t="s">
        <v>2</v>
      </c>
      <c r="D1" s="5" t="s">
        <v>3</v>
      </c>
      <c r="E1" s="5" t="s">
        <v>53</v>
      </c>
    </row>
    <row r="3" spans="1:5" ht="12.75">
      <c r="A3" t="s">
        <v>21</v>
      </c>
      <c r="B3" s="1">
        <v>1.25</v>
      </c>
      <c r="C3" s="1">
        <f>B3+0.1</f>
        <v>1.35</v>
      </c>
      <c r="D3" s="1">
        <f aca="true" t="shared" si="0" ref="D3:D9">B3*1.1</f>
        <v>1.375</v>
      </c>
      <c r="E3" s="1">
        <f>B3*0.8</f>
        <v>1</v>
      </c>
    </row>
    <row r="4" spans="1:5" ht="12.75">
      <c r="A4" t="s">
        <v>22</v>
      </c>
      <c r="B4" s="1">
        <v>2</v>
      </c>
      <c r="C4" s="1">
        <f aca="true" t="shared" si="1" ref="C4:C9">B4+0.1</f>
        <v>2.1</v>
      </c>
      <c r="D4" s="1">
        <f t="shared" si="0"/>
        <v>2.2</v>
      </c>
      <c r="E4" s="1">
        <f aca="true" t="shared" si="2" ref="E4:E9">B4*0.8</f>
        <v>1.6</v>
      </c>
    </row>
    <row r="5" spans="1:5" ht="12.75">
      <c r="A5" t="s">
        <v>23</v>
      </c>
      <c r="B5" s="1">
        <v>10.1</v>
      </c>
      <c r="C5" s="1">
        <f t="shared" si="1"/>
        <v>10.2</v>
      </c>
      <c r="D5" s="1">
        <f t="shared" si="0"/>
        <v>11.110000000000001</v>
      </c>
      <c r="E5" s="1">
        <f t="shared" si="2"/>
        <v>8.08</v>
      </c>
    </row>
    <row r="6" spans="1:5" ht="12.75">
      <c r="A6" t="s">
        <v>24</v>
      </c>
      <c r="B6" s="1">
        <v>2.99</v>
      </c>
      <c r="C6" s="1">
        <f t="shared" si="1"/>
        <v>3.0900000000000003</v>
      </c>
      <c r="D6" s="1">
        <f t="shared" si="0"/>
        <v>3.2890000000000006</v>
      </c>
      <c r="E6" s="1">
        <f t="shared" si="2"/>
        <v>2.3920000000000003</v>
      </c>
    </row>
    <row r="7" spans="1:5" ht="12.75">
      <c r="A7" t="s">
        <v>25</v>
      </c>
      <c r="B7" s="1">
        <v>3.27</v>
      </c>
      <c r="C7" s="1">
        <f t="shared" si="1"/>
        <v>3.37</v>
      </c>
      <c r="D7" s="1">
        <f t="shared" si="0"/>
        <v>3.5970000000000004</v>
      </c>
      <c r="E7" s="1">
        <f t="shared" si="2"/>
        <v>2.616</v>
      </c>
    </row>
    <row r="8" spans="1:5" ht="12.75">
      <c r="A8" t="s">
        <v>30</v>
      </c>
      <c r="B8" s="1">
        <v>5</v>
      </c>
      <c r="C8" s="1">
        <f t="shared" si="1"/>
        <v>5.1</v>
      </c>
      <c r="D8" s="1">
        <f t="shared" si="0"/>
        <v>5.5</v>
      </c>
      <c r="E8" s="1">
        <f t="shared" si="2"/>
        <v>4</v>
      </c>
    </row>
    <row r="9" spans="1:5" ht="25.5">
      <c r="A9" s="10" t="s">
        <v>54</v>
      </c>
      <c r="B9" s="1">
        <v>100.99</v>
      </c>
      <c r="C9" s="1">
        <f t="shared" si="1"/>
        <v>101.08999999999999</v>
      </c>
      <c r="D9" s="1">
        <f t="shared" si="0"/>
        <v>111.089</v>
      </c>
      <c r="E9" s="1">
        <f t="shared" si="2"/>
        <v>80.792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Holl</cp:lastModifiedBy>
  <cp:lastPrinted>2010-07-14T08:59:36Z</cp:lastPrinted>
  <dcterms:created xsi:type="dcterms:W3CDTF">2011-01-12T12:05:23Z</dcterms:created>
  <dcterms:modified xsi:type="dcterms:W3CDTF">2014-09-11T08:26:45Z</dcterms:modified>
  <cp:category/>
  <cp:version/>
  <cp:contentType/>
  <cp:contentStatus/>
</cp:coreProperties>
</file>